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urismdomain\user-docs\Statistics\Statistics Documents\Cruise Arrivals Statistics\MONTHLY &amp; PERCENTAGE YR TO  DATE CUISE AND YACHT 2015\"/>
    </mc:Choice>
  </mc:AlternateContent>
  <bookViews>
    <workbookView xWindow="360" yWindow="105" windowWidth="18075" windowHeight="7935"/>
  </bookViews>
  <sheets>
    <sheet name="CRUISE AND YACHT % 2015" sheetId="1" r:id="rId1"/>
    <sheet name="MONTHLY CRUISE PASS 2015" sheetId="2" r:id="rId2"/>
    <sheet name="MONTHLY SEA ARRIVAL BY SEA 2015" sheetId="3" r:id="rId3"/>
  </sheets>
  <calcPr calcId="152511"/>
</workbook>
</file>

<file path=xl/calcChain.xml><?xml version="1.0" encoding="utf-8"?>
<calcChain xmlns="http://schemas.openxmlformats.org/spreadsheetml/2006/main">
  <c r="L25" i="3" l="1"/>
  <c r="Q20" i="2" l="1"/>
  <c r="F25" i="1"/>
  <c r="F26" i="1"/>
  <c r="F27" i="1"/>
  <c r="F28" i="1"/>
  <c r="F29" i="1"/>
  <c r="F30" i="1"/>
  <c r="F31" i="1"/>
  <c r="F32" i="1"/>
  <c r="F33" i="1"/>
  <c r="F34" i="1"/>
  <c r="F35" i="1"/>
  <c r="C38" i="1"/>
  <c r="E38" i="1"/>
  <c r="C18" i="1"/>
  <c r="F13" i="1" l="1"/>
  <c r="F6" i="1"/>
  <c r="F7" i="1"/>
  <c r="F8" i="1"/>
  <c r="F9" i="1"/>
  <c r="F10" i="1"/>
  <c r="F11" i="1"/>
  <c r="F12" i="1"/>
  <c r="F24" i="1" l="1"/>
  <c r="C20" i="2" l="1"/>
  <c r="G20" i="2"/>
  <c r="L20" i="2"/>
  <c r="I25" i="3" l="1"/>
  <c r="H25" i="3"/>
  <c r="XFD20" i="3"/>
  <c r="XFD21" i="3"/>
  <c r="XFD22" i="3"/>
  <c r="XFD23" i="3"/>
  <c r="XFD24" i="3"/>
  <c r="XFD25" i="3"/>
  <c r="XFD4" i="3"/>
  <c r="XFD6" i="3"/>
  <c r="XFD7" i="3"/>
  <c r="XFD8" i="3"/>
  <c r="XFD9" i="3"/>
  <c r="XFD10" i="3"/>
  <c r="XFD11" i="3"/>
  <c r="XFD12" i="3"/>
  <c r="XFD13" i="3"/>
  <c r="XFD14" i="3"/>
  <c r="XFD15" i="3"/>
  <c r="XFD16" i="3"/>
  <c r="XFD17" i="3"/>
  <c r="XFD18" i="3"/>
  <c r="XFD19" i="3"/>
  <c r="G25" i="3"/>
  <c r="F5" i="1"/>
  <c r="F25" i="3"/>
  <c r="E25" i="3"/>
  <c r="D25" i="3"/>
  <c r="E18" i="1"/>
  <c r="C25" i="3"/>
</calcChain>
</file>

<file path=xl/sharedStrings.xml><?xml version="1.0" encoding="utf-8"?>
<sst xmlns="http://schemas.openxmlformats.org/spreadsheetml/2006/main" count="157" uniqueCount="60">
  <si>
    <t>CRUISE PERCENTAGE CHANGE /YTD % CHANGE</t>
  </si>
  <si>
    <t>MTH %CHANGE</t>
  </si>
  <si>
    <t>YTD %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</si>
  <si>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</si>
  <si>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</si>
  <si>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</si>
  <si>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</si>
  <si>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</si>
  <si>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</si>
  <si>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</si>
  <si>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</si>
  <si>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</si>
  <si>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</si>
  <si>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</si>
  <si>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NOVENBER</t>
  </si>
  <si>
    <t>DECEMBER</t>
  </si>
  <si>
    <t>TOTAL</t>
  </si>
  <si>
    <t>YACHT PERCENTAGE CHANGE/YTD %CHANGE</t>
  </si>
  <si>
    <t>MTH % CHANGE</t>
  </si>
  <si>
    <t>JANUARY</t>
  </si>
  <si>
    <t>MONTHLY CRUISE VESSELS ARRIVAL</t>
  </si>
  <si>
    <t>MONTHLY CRUISE PASSENGERS  ARRIVAL</t>
  </si>
  <si>
    <t>MTH VIS SEA ARR BY COUNTRY OF RES 2014</t>
  </si>
  <si>
    <t>JAN</t>
  </si>
  <si>
    <t>FEB</t>
  </si>
  <si>
    <t>AUG</t>
  </si>
  <si>
    <t>SEP</t>
  </si>
  <si>
    <t>OCT</t>
  </si>
  <si>
    <t>NOV</t>
  </si>
  <si>
    <t>DEC</t>
  </si>
  <si>
    <t>USA</t>
  </si>
  <si>
    <t>PUERTO RICO</t>
  </si>
  <si>
    <t>USVI</t>
  </si>
  <si>
    <t>CANADA</t>
  </si>
  <si>
    <t>UK</t>
  </si>
  <si>
    <t>GERMANY</t>
  </si>
  <si>
    <t>SWITZERLAND</t>
  </si>
  <si>
    <t>ITALY</t>
  </si>
  <si>
    <t>FRANCE</t>
  </si>
  <si>
    <t>OTHER EUROPE</t>
  </si>
  <si>
    <t>FRENCH W.I</t>
  </si>
  <si>
    <t>JAMAICA</t>
  </si>
  <si>
    <t>TRINIDAD&amp; TOBAGO</t>
  </si>
  <si>
    <t>BARBADOS</t>
  </si>
  <si>
    <t>GUYANA</t>
  </si>
  <si>
    <t>OTHER CARICOM</t>
  </si>
  <si>
    <t>SOUTH AMERICA</t>
  </si>
  <si>
    <t>NETHERLANDS ANT</t>
  </si>
  <si>
    <t>OTHER</t>
  </si>
  <si>
    <t>MONTHLY YACHT VESSELS ARRIVAL</t>
  </si>
  <si>
    <t xml:space="preserve">OCTOBER </t>
  </si>
  <si>
    <t>MONTHLY YACHT PASSENGERS ARRIVAL</t>
  </si>
  <si>
    <t xml:space="preserve"> </t>
  </si>
  <si>
    <t>NO OF PASS 2015</t>
  </si>
  <si>
    <t>CRUISE</t>
  </si>
  <si>
    <t xml:space="preserve">CRUISE   </t>
  </si>
  <si>
    <t>NO OF PASS 2014</t>
  </si>
  <si>
    <t>NO. OF PASS 2014</t>
  </si>
  <si>
    <t xml:space="preserve">YACHT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</si>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</sst>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/>
    <xf numFmtId="0" fontId="0" fillId="4" borderId="2" xfId="0" applyFill="1" applyBorder="1"/>
    <xf numFmtId="0" fontId="1" fillId="2" borderId="1" xfId="1" applyFill="1" applyBorder="1"/>
    <xf numFmtId="0" fontId="2" fillId="2" borderId="1" xfId="1" applyFont="1" applyFill="1" applyBorder="1"/>
    <xf numFmtId="0" fontId="1" fillId="4" borderId="1" xfId="1" applyFill="1" applyBorder="1"/>
    <xf numFmtId="0" fontId="2" fillId="4" borderId="1" xfId="1" applyFont="1" applyFill="1" applyBorder="1"/>
    <xf numFmtId="0" fontId="3" fillId="2" borderId="1" xfId="0" applyFont="1" applyFill="1" applyBorder="1"/>
    <xf numFmtId="0" fontId="0" fillId="0" borderId="0" xfId="0" applyFont="1"/>
    <xf numFmtId="0" fontId="4" fillId="3" borderId="1" xfId="0" applyFont="1" applyFill="1" applyBorder="1"/>
    <xf numFmtId="2" fontId="4" fillId="3" borderId="1" xfId="0" applyNumberFormat="1" applyFont="1" applyFill="1" applyBorder="1"/>
    <xf numFmtId="0" fontId="5" fillId="4" borderId="1" xfId="1" applyFont="1" applyFill="1" applyBorder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444074</xdr:colOff>
      <xdr:row>33</xdr:row>
      <xdr:rowOff>126316</xdr:rowOff>
    </xdr:from>
    <xdr:to>
      <xdr:col>5</xdr:col>
      <xdr:colOff>520486</xdr:colOff>
      <xdr:row>35</xdr:row>
      <xdr:rowOff>172441</xdr:rowOff>
    </xdr:to>
    <xdr:pic>
      <xdr:nvPicPr>
        <xdr:cNvPr id="1025" name="Picture 1" descr="https://scontent-lga1-1.xx.fbcdn.net/hphotos-xfp1/v/t1.0-9/s480x480/1618482_10152204343956178_1139955781_n.jpg?oh=3d58f1af660a3fc6b260485b00c0e020&amp;oe=56534E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1314980" flipV="1">
          <a:off x="3768299" y="6412816"/>
          <a:ext cx="76412" cy="427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abSelected="1" workbookViewId="0">
      <selection activeCell="F33" sqref="F33"/>
    </sheetView>
  </sheetViews>
  <sheetFormatPr defaultRowHeight="15" x14ac:dyDescent="0.25"/>
  <cols>
    <col min="2" max="2" width="12.85546875" customWidth="1"/>
    <col min="3" max="3" width="16.42578125" customWidth="1"/>
    <col min="4" max="4" width="18.140625" customWidth="1"/>
    <col min="5" max="5" width="19.85546875" customWidth="1"/>
    <col min="6" max="6" width="25" bestFit="1" customWidth="1"/>
    <col min="7" max="7" width="11.28515625" customWidth="1"/>
  </cols>
  <sheetData>
    <row r="1" spans="2:7" x14ac:dyDescent="0.25">
      <c r="F1" s="16"/>
    </row>
    <row r="2" spans="2:7" x14ac:dyDescent="0.25">
      <c r="B2" s="20" t="s">
        <v>0</v>
      </c>
      <c r="C2" s="20"/>
      <c r="D2" s="20"/>
      <c r="E2" s="20"/>
      <c r="F2" s="20"/>
      <c r="G2" s="20"/>
    </row>
    <row r="3" spans="2:7" x14ac:dyDescent="0.25">
      <c r="B3" s="21">
        <v>2015</v>
      </c>
      <c r="C3" s="21"/>
      <c r="D3" s="21"/>
      <c r="E3" s="21"/>
      <c r="F3" s="21"/>
      <c r="G3" s="21"/>
    </row>
    <row r="4" spans="2:7" x14ac:dyDescent="0.25">
      <c r="B4" s="15" t="s">
        <v>54</v>
      </c>
      <c r="C4" s="15" t="s">
        <v>53</v>
      </c>
      <c r="D4" s="15" t="s">
        <v>55</v>
      </c>
      <c r="E4" s="15" t="s">
        <v>56</v>
      </c>
      <c r="F4" s="15" t="s">
        <v>1</v>
      </c>
      <c r="G4" s="15" t="s">
        <v>2</v>
      </c>
    </row>
    <row r="5" spans="2:7" x14ac:dyDescent="0.25">
      <c r="B5" s="17" t="s">
        <v>3</v>
      </c>
      <c r="C5" s="17">
        <v>118897</v>
      </c>
      <c r="D5" s="17" t="s">
        <v>3</v>
      </c>
      <c r="E5" s="17">
        <v>98930</v>
      </c>
      <c r="F5" s="18">
        <f>((C5-E5)/E5*100)</f>
        <v>20.182957646820984</v>
      </c>
      <c r="G5" s="17">
        <v>20.190000000000001</v>
      </c>
    </row>
    <row r="6" spans="2:7" x14ac:dyDescent="0.25">
      <c r="B6" s="17" t="s">
        <v>4</v>
      </c>
      <c r="C6" s="17">
        <v>96046</v>
      </c>
      <c r="D6" s="17" t="s">
        <v>4</v>
      </c>
      <c r="E6" s="17">
        <v>84916</v>
      </c>
      <c r="F6" s="18">
        <f t="shared" ref="F6:F12" si="0">((C6-E6)/E6*100)</f>
        <v>13.107070516745962</v>
      </c>
      <c r="G6" s="17">
        <v>16.91</v>
      </c>
    </row>
    <row r="7" spans="2:7" x14ac:dyDescent="0.25">
      <c r="B7" s="17" t="s">
        <v>5</v>
      </c>
      <c r="C7" s="17">
        <v>105458</v>
      </c>
      <c r="D7" s="17" t="s">
        <v>5</v>
      </c>
      <c r="E7" s="17">
        <v>86416</v>
      </c>
      <c r="F7" s="18">
        <f t="shared" si="0"/>
        <v>22.035271246065545</v>
      </c>
      <c r="G7" s="17">
        <v>18.55</v>
      </c>
    </row>
    <row r="8" spans="2:7" x14ac:dyDescent="0.25">
      <c r="B8" s="17" t="s">
        <v>6</v>
      </c>
      <c r="C8" s="17">
        <v>51838</v>
      </c>
      <c r="D8" s="17" t="s">
        <v>6</v>
      </c>
      <c r="E8" s="17">
        <v>28803</v>
      </c>
      <c r="F8" s="18">
        <f t="shared" si="0"/>
        <v>79.974308231781407</v>
      </c>
      <c r="G8" s="17">
        <v>24.47</v>
      </c>
    </row>
    <row r="9" spans="2:7" x14ac:dyDescent="0.25">
      <c r="B9" s="17" t="s">
        <v>7</v>
      </c>
      <c r="C9" s="17">
        <v>14042</v>
      </c>
      <c r="D9" s="17" t="s">
        <v>7</v>
      </c>
      <c r="E9" s="17">
        <v>11216</v>
      </c>
      <c r="F9" s="18">
        <f t="shared" si="0"/>
        <v>25.196148359486447</v>
      </c>
      <c r="G9" s="17">
        <v>24.5</v>
      </c>
    </row>
    <row r="10" spans="2:7" x14ac:dyDescent="0.25">
      <c r="B10" s="17" t="s">
        <v>8</v>
      </c>
      <c r="C10" s="17">
        <v>13972</v>
      </c>
      <c r="D10" s="17" t="s">
        <v>8</v>
      </c>
      <c r="E10" s="17">
        <v>8561</v>
      </c>
      <c r="F10" s="18">
        <f t="shared" si="0"/>
        <v>63.205233033524124</v>
      </c>
      <c r="G10" s="17">
        <v>25.53</v>
      </c>
    </row>
    <row r="11" spans="2:7" x14ac:dyDescent="0.25">
      <c r="B11" s="17" t="s">
        <v>9</v>
      </c>
      <c r="C11" s="17">
        <v>14357</v>
      </c>
      <c r="D11" s="17" t="s">
        <v>9</v>
      </c>
      <c r="E11" s="17">
        <v>11869</v>
      </c>
      <c r="F11" s="18">
        <f t="shared" si="0"/>
        <v>20.962170359760719</v>
      </c>
      <c r="G11" s="17">
        <v>25.37</v>
      </c>
    </row>
    <row r="12" spans="2:7" x14ac:dyDescent="0.25">
      <c r="B12" s="17" t="s">
        <v>10</v>
      </c>
      <c r="C12" s="17">
        <v>10836</v>
      </c>
      <c r="D12" s="17" t="s">
        <v>10</v>
      </c>
      <c r="E12" s="17">
        <v>9064</v>
      </c>
      <c r="F12" s="18">
        <f t="shared" si="0"/>
        <v>19.549867608120035</v>
      </c>
      <c r="G12" s="17">
        <v>25.21</v>
      </c>
    </row>
    <row r="13" spans="2:7" x14ac:dyDescent="0.25">
      <c r="B13" s="17" t="s">
        <v>11</v>
      </c>
      <c r="C13" s="17">
        <v>14648</v>
      </c>
      <c r="D13" s="17" t="s">
        <v>11</v>
      </c>
      <c r="E13" s="17">
        <v>18108</v>
      </c>
      <c r="F13" s="18">
        <f>((C13-E13)/E13*100)</f>
        <v>-19.107576761652307</v>
      </c>
      <c r="G13" s="17">
        <v>22.98</v>
      </c>
    </row>
    <row r="14" spans="2:7" x14ac:dyDescent="0.25">
      <c r="B14" s="17" t="s">
        <v>12</v>
      </c>
      <c r="C14" s="17"/>
      <c r="D14" s="17" t="s">
        <v>12</v>
      </c>
      <c r="E14" s="17">
        <v>18904</v>
      </c>
      <c r="F14" s="17"/>
      <c r="G14" s="17"/>
    </row>
    <row r="15" spans="2:7" x14ac:dyDescent="0.25">
      <c r="B15" s="17" t="s">
        <v>13</v>
      </c>
      <c r="C15" s="17"/>
      <c r="D15" s="17" t="s">
        <v>14</v>
      </c>
      <c r="E15" s="17">
        <v>51891</v>
      </c>
      <c r="F15" s="17"/>
      <c r="G15" s="17"/>
    </row>
    <row r="16" spans="2:7" x14ac:dyDescent="0.25">
      <c r="B16" s="17" t="s">
        <v>15</v>
      </c>
      <c r="C16" s="17"/>
      <c r="D16" s="17" t="s">
        <v>15</v>
      </c>
      <c r="E16" s="17">
        <v>93664</v>
      </c>
      <c r="F16" s="17"/>
      <c r="G16" s="17"/>
    </row>
    <row r="17" spans="2:8" x14ac:dyDescent="0.25">
      <c r="B17" s="17"/>
      <c r="C17" s="17"/>
      <c r="D17" s="17"/>
      <c r="E17" s="17"/>
      <c r="F17" s="17"/>
      <c r="G17" s="17"/>
    </row>
    <row r="18" spans="2:8" x14ac:dyDescent="0.25">
      <c r="B18" s="5" t="s">
        <v>16</v>
      </c>
      <c r="C18" s="5">
        <f>SUM(C5:C17)</f>
        <v>440094</v>
      </c>
      <c r="D18" s="5"/>
      <c r="E18" s="5">
        <f>SUM(E5:E17)</f>
        <v>522342</v>
      </c>
      <c r="F18" s="5"/>
      <c r="G18" s="5"/>
    </row>
    <row r="19" spans="2:8" x14ac:dyDescent="0.25">
      <c r="D19" s="1" t="s">
        <v>52</v>
      </c>
    </row>
    <row r="21" spans="2:8" x14ac:dyDescent="0.25">
      <c r="B21" s="20" t="s">
        <v>17</v>
      </c>
      <c r="C21" s="20"/>
      <c r="D21" s="20"/>
      <c r="E21" s="20"/>
      <c r="F21" s="20"/>
      <c r="G21" s="20"/>
    </row>
    <row r="22" spans="2:8" x14ac:dyDescent="0.25">
      <c r="B22" s="21">
        <v>2015</v>
      </c>
      <c r="C22" s="21"/>
      <c r="D22" s="21"/>
      <c r="E22" s="21"/>
      <c r="F22" s="21"/>
      <c r="G22" s="21"/>
    </row>
    <row r="23" spans="2:8" x14ac:dyDescent="0.25">
      <c r="B23" s="15" t="s">
        <v>58</v>
      </c>
      <c r="C23" s="15" t="s">
        <v>53</v>
      </c>
      <c r="D23" s="15" t="s">
        <v>58</v>
      </c>
      <c r="E23" s="15" t="s">
        <v>57</v>
      </c>
      <c r="F23" s="15" t="s">
        <v>18</v>
      </c>
      <c r="G23" s="15" t="s">
        <v>2</v>
      </c>
    </row>
    <row r="24" spans="2:8" x14ac:dyDescent="0.25">
      <c r="B24" s="7" t="s">
        <v>19</v>
      </c>
      <c r="C24" s="7">
        <v>3329</v>
      </c>
      <c r="D24" s="7" t="s">
        <v>19</v>
      </c>
      <c r="E24" s="7">
        <v>2731</v>
      </c>
      <c r="F24" s="8">
        <f>((C24-E24)/E24*100)</f>
        <v>21.896741120468693</v>
      </c>
      <c r="G24" s="9">
        <v>21.9</v>
      </c>
      <c r="H24" s="4"/>
    </row>
    <row r="25" spans="2:8" x14ac:dyDescent="0.25">
      <c r="B25" s="7" t="s">
        <v>4</v>
      </c>
      <c r="C25" s="7">
        <v>3414</v>
      </c>
      <c r="D25" s="7" t="s">
        <v>4</v>
      </c>
      <c r="E25" s="7">
        <v>2581</v>
      </c>
      <c r="F25" s="8">
        <f t="shared" ref="F25:F35" si="1">((C25-E25)/E25*100)</f>
        <v>32.274312282061217</v>
      </c>
      <c r="G25" s="9">
        <v>26.94</v>
      </c>
    </row>
    <row r="26" spans="2:8" x14ac:dyDescent="0.25">
      <c r="B26" s="7" t="s">
        <v>5</v>
      </c>
      <c r="C26" s="7">
        <v>2945</v>
      </c>
      <c r="D26" s="7" t="s">
        <v>5</v>
      </c>
      <c r="E26" s="7">
        <v>2973</v>
      </c>
      <c r="F26" s="8">
        <f t="shared" si="1"/>
        <v>-0.94180961991254619</v>
      </c>
      <c r="G26" s="9">
        <v>16.93</v>
      </c>
    </row>
    <row r="27" spans="2:8" x14ac:dyDescent="0.25">
      <c r="B27" s="7" t="s">
        <v>6</v>
      </c>
      <c r="C27" s="7">
        <v>2725</v>
      </c>
      <c r="D27" s="7" t="s">
        <v>6</v>
      </c>
      <c r="E27" s="7">
        <v>2825</v>
      </c>
      <c r="F27" s="8">
        <f t="shared" si="1"/>
        <v>-3.5398230088495577</v>
      </c>
      <c r="G27" s="9">
        <v>11.73</v>
      </c>
    </row>
    <row r="28" spans="2:8" x14ac:dyDescent="0.25">
      <c r="B28" s="7" t="s">
        <v>7</v>
      </c>
      <c r="C28" s="7">
        <v>829</v>
      </c>
      <c r="D28" s="7" t="s">
        <v>7</v>
      </c>
      <c r="E28" s="7">
        <v>898</v>
      </c>
      <c r="F28" s="8">
        <f t="shared" si="1"/>
        <v>-7.6837416481069036</v>
      </c>
      <c r="G28" s="9">
        <v>10.28</v>
      </c>
    </row>
    <row r="29" spans="2:8" x14ac:dyDescent="0.25">
      <c r="B29" s="7" t="s">
        <v>8</v>
      </c>
      <c r="C29" s="7">
        <v>242</v>
      </c>
      <c r="D29" s="7" t="s">
        <v>8</v>
      </c>
      <c r="E29" s="7">
        <v>372</v>
      </c>
      <c r="F29" s="8">
        <f t="shared" si="1"/>
        <v>-34.946236559139784</v>
      </c>
      <c r="G29" s="9">
        <v>8.92</v>
      </c>
    </row>
    <row r="30" spans="2:8" x14ac:dyDescent="0.25">
      <c r="B30" s="7" t="s">
        <v>9</v>
      </c>
      <c r="C30" s="7">
        <v>88</v>
      </c>
      <c r="D30" s="7" t="s">
        <v>9</v>
      </c>
      <c r="E30" s="7">
        <v>470</v>
      </c>
      <c r="F30" s="8">
        <f t="shared" si="1"/>
        <v>-81.276595744680847</v>
      </c>
      <c r="G30" s="9">
        <v>1.0569999999999999</v>
      </c>
    </row>
    <row r="31" spans="2:8" x14ac:dyDescent="0.25">
      <c r="B31" s="7" t="s">
        <v>10</v>
      </c>
      <c r="C31" s="7">
        <v>91</v>
      </c>
      <c r="D31" s="7" t="s">
        <v>10</v>
      </c>
      <c r="E31" s="7">
        <v>326</v>
      </c>
      <c r="F31" s="8">
        <f t="shared" si="1"/>
        <v>-72.085889570552141</v>
      </c>
      <c r="G31" s="9">
        <v>3.7</v>
      </c>
    </row>
    <row r="32" spans="2:8" x14ac:dyDescent="0.25">
      <c r="B32" s="7" t="s">
        <v>11</v>
      </c>
      <c r="C32" s="7">
        <v>13</v>
      </c>
      <c r="D32" s="7" t="s">
        <v>11</v>
      </c>
      <c r="E32" s="7">
        <v>49</v>
      </c>
      <c r="F32" s="8">
        <f t="shared" si="1"/>
        <v>-73.469387755102048</v>
      </c>
      <c r="G32" s="9">
        <v>3.41</v>
      </c>
    </row>
    <row r="33" spans="2:7" x14ac:dyDescent="0.25">
      <c r="B33" s="7" t="s">
        <v>12</v>
      </c>
      <c r="C33" s="7"/>
      <c r="D33" s="7" t="s">
        <v>12</v>
      </c>
      <c r="E33" s="7">
        <v>272</v>
      </c>
      <c r="F33" s="8">
        <f t="shared" si="1"/>
        <v>-100</v>
      </c>
      <c r="G33" s="9"/>
    </row>
    <row r="34" spans="2:7" x14ac:dyDescent="0.25">
      <c r="B34" s="7" t="s">
        <v>13</v>
      </c>
      <c r="C34" s="7"/>
      <c r="D34" s="7" t="s">
        <v>13</v>
      </c>
      <c r="E34" s="7">
        <v>1222</v>
      </c>
      <c r="F34" s="8">
        <f t="shared" si="1"/>
        <v>-100</v>
      </c>
      <c r="G34" s="9"/>
    </row>
    <row r="35" spans="2:7" x14ac:dyDescent="0.25">
      <c r="B35" s="7" t="s">
        <v>15</v>
      </c>
      <c r="C35" s="7"/>
      <c r="D35" s="7" t="s">
        <v>15</v>
      </c>
      <c r="E35" s="7">
        <v>3203</v>
      </c>
      <c r="F35" s="8">
        <f t="shared" si="1"/>
        <v>-100</v>
      </c>
      <c r="G35" s="9"/>
    </row>
    <row r="36" spans="2:7" x14ac:dyDescent="0.25">
      <c r="B36" s="7"/>
      <c r="C36" s="7"/>
      <c r="D36" s="7"/>
      <c r="E36" s="7"/>
      <c r="F36" s="9"/>
      <c r="G36" s="9"/>
    </row>
    <row r="37" spans="2:7" x14ac:dyDescent="0.25">
      <c r="B37" s="7"/>
      <c r="C37" s="7"/>
      <c r="D37" s="7"/>
      <c r="E37" s="7"/>
      <c r="F37" s="9"/>
      <c r="G37" s="9"/>
    </row>
    <row r="38" spans="2:7" x14ac:dyDescent="0.25">
      <c r="B38" s="5" t="s">
        <v>16</v>
      </c>
      <c r="C38" s="5">
        <f>SUM(C24:C37)</f>
        <v>13676</v>
      </c>
      <c r="D38" s="5"/>
      <c r="E38" s="5">
        <f>SUM(E24:E37)</f>
        <v>17922</v>
      </c>
      <c r="F38" s="6"/>
      <c r="G38" s="6"/>
    </row>
  </sheetData>
  <mergeCells count="4">
    <mergeCell ref="B2:G2"/>
    <mergeCell ref="B3:G3"/>
    <mergeCell ref="B21:G21"/>
    <mergeCell ref="B22:G2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28"/>
  <sheetViews>
    <sheetView zoomScaleNormal="100" workbookViewId="0">
      <selection activeCell="L20" sqref="L20"/>
    </sheetView>
  </sheetViews>
  <sheetFormatPr defaultRowHeight="15" x14ac:dyDescent="0.25"/>
  <cols>
    <col min="2" max="2" width="12" customWidth="1"/>
    <col min="3" max="3" width="10.42578125" customWidth="1"/>
    <col min="6" max="6" width="12.42578125" customWidth="1"/>
    <col min="7" max="7" width="11.140625" customWidth="1"/>
    <col min="11" max="11" width="12.140625" customWidth="1"/>
    <col min="16" max="16" width="16.85546875" customWidth="1"/>
    <col min="17" max="17" width="9" customWidth="1"/>
    <col min="18" max="18" width="9.140625" hidden="1" customWidth="1"/>
  </cols>
  <sheetData>
    <row r="3" spans="2:20" x14ac:dyDescent="0.25">
      <c r="B3" s="3" t="s">
        <v>20</v>
      </c>
      <c r="C3" s="3"/>
      <c r="D3" s="3"/>
      <c r="E3" s="3"/>
      <c r="F3" s="3" t="s">
        <v>21</v>
      </c>
      <c r="G3" s="3"/>
      <c r="H3" s="3"/>
      <c r="I3" s="3"/>
      <c r="J3" s="3"/>
      <c r="K3" s="3" t="s">
        <v>49</v>
      </c>
      <c r="L3" s="3"/>
      <c r="M3" s="3"/>
      <c r="N3" s="3"/>
      <c r="P3" s="3" t="s">
        <v>51</v>
      </c>
      <c r="Q3" s="3"/>
      <c r="R3" s="3"/>
      <c r="S3" s="3"/>
      <c r="T3" s="3"/>
    </row>
    <row r="4" spans="2:20" x14ac:dyDescent="0.25">
      <c r="B4" s="1"/>
      <c r="C4" s="1"/>
      <c r="D4" s="1"/>
      <c r="E4" s="1"/>
      <c r="F4" s="1"/>
      <c r="G4" s="1"/>
      <c r="K4" s="1"/>
      <c r="L4" s="1"/>
      <c r="M4" s="1"/>
      <c r="P4" s="3"/>
      <c r="Q4" s="3"/>
      <c r="R4" s="3"/>
      <c r="S4" s="3"/>
      <c r="T4" s="3"/>
    </row>
    <row r="5" spans="2:20" x14ac:dyDescent="0.25">
      <c r="B5" s="22">
        <v>2015</v>
      </c>
      <c r="C5" s="22"/>
      <c r="D5" s="1"/>
      <c r="E5" s="1"/>
      <c r="F5" s="22">
        <v>2015</v>
      </c>
      <c r="G5" s="22"/>
      <c r="K5" s="22">
        <v>2015</v>
      </c>
      <c r="L5" s="22"/>
      <c r="M5" s="1"/>
      <c r="P5" s="22">
        <v>2015</v>
      </c>
      <c r="Q5" s="22"/>
      <c r="R5" s="1"/>
      <c r="S5" s="1"/>
    </row>
    <row r="6" spans="2:20" x14ac:dyDescent="0.25">
      <c r="B6" s="7" t="s">
        <v>19</v>
      </c>
      <c r="C6" s="7">
        <v>63</v>
      </c>
      <c r="D6" s="1"/>
      <c r="E6" s="1"/>
      <c r="F6" s="7" t="s">
        <v>3</v>
      </c>
      <c r="G6" s="7">
        <v>118897</v>
      </c>
      <c r="K6" s="7" t="s">
        <v>3</v>
      </c>
      <c r="L6" s="7">
        <v>621</v>
      </c>
      <c r="M6" s="1"/>
      <c r="P6" s="7" t="s">
        <v>3</v>
      </c>
      <c r="Q6" s="7">
        <v>3329</v>
      </c>
      <c r="R6" s="2"/>
      <c r="S6" s="1"/>
    </row>
    <row r="7" spans="2:20" x14ac:dyDescent="0.25">
      <c r="B7" s="7" t="s">
        <v>4</v>
      </c>
      <c r="C7" s="7">
        <v>58</v>
      </c>
      <c r="D7" s="1"/>
      <c r="E7" s="1"/>
      <c r="F7" s="7" t="s">
        <v>4</v>
      </c>
      <c r="G7" s="7">
        <v>96046</v>
      </c>
      <c r="K7" s="7" t="s">
        <v>4</v>
      </c>
      <c r="L7" s="7">
        <v>691</v>
      </c>
      <c r="M7" s="1"/>
      <c r="P7" s="7" t="s">
        <v>4</v>
      </c>
      <c r="Q7" s="7">
        <v>3414</v>
      </c>
      <c r="R7" s="2"/>
      <c r="S7" s="1"/>
    </row>
    <row r="8" spans="2:20" x14ac:dyDescent="0.25">
      <c r="B8" s="7" t="s">
        <v>5</v>
      </c>
      <c r="C8" s="7">
        <v>61</v>
      </c>
      <c r="D8" s="1"/>
      <c r="E8" s="1"/>
      <c r="F8" s="7" t="s">
        <v>5</v>
      </c>
      <c r="G8" s="7">
        <v>105458</v>
      </c>
      <c r="K8" s="7" t="s">
        <v>5</v>
      </c>
      <c r="L8" s="7">
        <v>637</v>
      </c>
      <c r="M8" s="1"/>
      <c r="P8" s="7" t="s">
        <v>5</v>
      </c>
      <c r="Q8" s="7">
        <v>2945</v>
      </c>
      <c r="R8" s="2"/>
      <c r="S8" s="1"/>
    </row>
    <row r="9" spans="2:20" x14ac:dyDescent="0.25">
      <c r="B9" s="7" t="s">
        <v>6</v>
      </c>
      <c r="C9" s="7">
        <v>23</v>
      </c>
      <c r="D9" s="1"/>
      <c r="E9" s="1"/>
      <c r="F9" s="7" t="s">
        <v>6</v>
      </c>
      <c r="G9" s="7">
        <v>51838</v>
      </c>
      <c r="K9" s="7" t="s">
        <v>6</v>
      </c>
      <c r="L9" s="7">
        <v>649</v>
      </c>
      <c r="M9" s="1"/>
      <c r="P9" s="7" t="s">
        <v>6</v>
      </c>
      <c r="Q9" s="7">
        <v>2725</v>
      </c>
      <c r="R9" s="2"/>
      <c r="S9" s="1"/>
    </row>
    <row r="10" spans="2:20" x14ac:dyDescent="0.25">
      <c r="B10" s="7" t="s">
        <v>7</v>
      </c>
      <c r="C10" s="7">
        <v>6</v>
      </c>
      <c r="D10" s="1"/>
      <c r="E10" s="1"/>
      <c r="F10" s="7" t="s">
        <v>7</v>
      </c>
      <c r="G10" s="7">
        <v>14042</v>
      </c>
      <c r="K10" s="7" t="s">
        <v>7</v>
      </c>
      <c r="L10" s="7">
        <v>229</v>
      </c>
      <c r="M10" s="1"/>
      <c r="P10" s="7" t="s">
        <v>7</v>
      </c>
      <c r="Q10" s="7">
        <v>829</v>
      </c>
      <c r="R10" s="2"/>
      <c r="S10" s="1"/>
    </row>
    <row r="11" spans="2:20" x14ac:dyDescent="0.25">
      <c r="B11" s="7" t="s">
        <v>8</v>
      </c>
      <c r="C11" s="7">
        <v>4</v>
      </c>
      <c r="D11" s="1"/>
      <c r="E11" s="1"/>
      <c r="F11" s="7" t="s">
        <v>8</v>
      </c>
      <c r="G11" s="7">
        <v>13972</v>
      </c>
      <c r="K11" s="7" t="s">
        <v>8</v>
      </c>
      <c r="L11" s="7">
        <v>77</v>
      </c>
      <c r="M11" s="1"/>
      <c r="P11" s="7" t="s">
        <v>8</v>
      </c>
      <c r="Q11" s="7">
        <v>242</v>
      </c>
      <c r="R11" s="2"/>
      <c r="S11" s="1"/>
    </row>
    <row r="12" spans="2:20" x14ac:dyDescent="0.25">
      <c r="B12" s="7" t="s">
        <v>9</v>
      </c>
      <c r="C12" s="7">
        <v>6</v>
      </c>
      <c r="D12" s="1"/>
      <c r="E12" s="1"/>
      <c r="F12" s="7" t="s">
        <v>9</v>
      </c>
      <c r="G12" s="10">
        <v>14357</v>
      </c>
      <c r="K12" s="7" t="s">
        <v>9</v>
      </c>
      <c r="L12" s="7">
        <v>91</v>
      </c>
      <c r="M12" s="1"/>
      <c r="P12" s="7" t="s">
        <v>9</v>
      </c>
      <c r="Q12" s="7">
        <v>88</v>
      </c>
      <c r="R12" s="2"/>
      <c r="S12" s="1"/>
    </row>
    <row r="13" spans="2:20" x14ac:dyDescent="0.25">
      <c r="B13" s="7" t="s">
        <v>10</v>
      </c>
      <c r="C13" s="7">
        <v>3</v>
      </c>
      <c r="D13" s="1"/>
      <c r="E13" s="1"/>
      <c r="F13" s="7" t="s">
        <v>10</v>
      </c>
      <c r="G13" s="7">
        <v>10836</v>
      </c>
      <c r="K13" s="7" t="s">
        <v>10</v>
      </c>
      <c r="L13" s="7">
        <v>68</v>
      </c>
      <c r="M13" s="1"/>
      <c r="P13" s="7" t="s">
        <v>10</v>
      </c>
      <c r="Q13" s="7">
        <v>91</v>
      </c>
      <c r="R13" s="2"/>
      <c r="S13" s="1"/>
    </row>
    <row r="14" spans="2:20" x14ac:dyDescent="0.25">
      <c r="B14" s="7" t="s">
        <v>11</v>
      </c>
      <c r="C14" s="7">
        <v>5</v>
      </c>
      <c r="D14" s="1"/>
      <c r="E14" s="1"/>
      <c r="F14" s="7" t="s">
        <v>11</v>
      </c>
      <c r="G14" s="7">
        <v>14648</v>
      </c>
      <c r="K14" s="7" t="s">
        <v>11</v>
      </c>
      <c r="L14" s="7">
        <v>31</v>
      </c>
      <c r="M14" s="1"/>
      <c r="P14" s="7" t="s">
        <v>11</v>
      </c>
      <c r="Q14" s="7">
        <v>13</v>
      </c>
      <c r="R14" s="2"/>
      <c r="S14" s="1"/>
    </row>
    <row r="15" spans="2:20" x14ac:dyDescent="0.25">
      <c r="B15" s="7" t="s">
        <v>12</v>
      </c>
      <c r="C15" s="7"/>
      <c r="D15" s="1"/>
      <c r="E15" s="1"/>
      <c r="F15" s="7" t="s">
        <v>12</v>
      </c>
      <c r="G15" s="7"/>
      <c r="K15" s="7" t="s">
        <v>50</v>
      </c>
      <c r="L15" s="7"/>
      <c r="M15" s="1"/>
      <c r="P15" s="7" t="s">
        <v>12</v>
      </c>
      <c r="Q15" s="7"/>
      <c r="R15" s="2"/>
      <c r="S15" s="1"/>
    </row>
    <row r="16" spans="2:20" x14ac:dyDescent="0.25">
      <c r="B16" s="7" t="s">
        <v>13</v>
      </c>
      <c r="C16" s="7"/>
      <c r="D16" s="1"/>
      <c r="E16" s="1"/>
      <c r="F16" s="7" t="s">
        <v>13</v>
      </c>
      <c r="G16" s="7"/>
      <c r="K16" s="7" t="s">
        <v>13</v>
      </c>
      <c r="L16" s="7"/>
      <c r="M16" s="1"/>
      <c r="P16" s="7" t="s">
        <v>13</v>
      </c>
      <c r="Q16" s="7"/>
      <c r="R16" s="2"/>
      <c r="S16" s="1"/>
    </row>
    <row r="17" spans="2:19" x14ac:dyDescent="0.25">
      <c r="B17" s="7" t="s">
        <v>15</v>
      </c>
      <c r="C17" s="7"/>
      <c r="D17" s="1"/>
      <c r="E17" s="1"/>
      <c r="F17" s="7" t="s">
        <v>15</v>
      </c>
      <c r="G17" s="7"/>
      <c r="K17" s="7" t="s">
        <v>15</v>
      </c>
      <c r="L17" s="7"/>
      <c r="M17" s="1"/>
      <c r="P17" s="7" t="s">
        <v>15</v>
      </c>
      <c r="Q17" s="7"/>
      <c r="R17" s="2"/>
      <c r="S17" s="1"/>
    </row>
    <row r="18" spans="2:19" x14ac:dyDescent="0.25">
      <c r="B18" s="7"/>
      <c r="C18" s="7"/>
      <c r="D18" s="1"/>
      <c r="E18" s="1"/>
      <c r="F18" s="7"/>
      <c r="G18" s="7"/>
      <c r="K18" s="7"/>
      <c r="L18" s="7"/>
      <c r="M18" s="1"/>
      <c r="P18" s="7"/>
      <c r="Q18" s="7"/>
      <c r="R18" s="2"/>
      <c r="S18" s="1"/>
    </row>
    <row r="19" spans="2:19" x14ac:dyDescent="0.25">
      <c r="B19" s="7"/>
      <c r="C19" s="7"/>
      <c r="D19" s="1"/>
      <c r="E19" s="1"/>
      <c r="F19" s="7"/>
      <c r="G19" s="7"/>
      <c r="K19" s="7"/>
      <c r="L19" s="7"/>
      <c r="M19" s="1"/>
      <c r="P19" s="7"/>
      <c r="Q19" s="7"/>
      <c r="R19" s="2"/>
      <c r="S19" s="1"/>
    </row>
    <row r="20" spans="2:19" x14ac:dyDescent="0.25">
      <c r="B20" s="5" t="s">
        <v>16</v>
      </c>
      <c r="C20" s="5">
        <f>SUM(C6:C17)</f>
        <v>229</v>
      </c>
      <c r="D20" s="1"/>
      <c r="E20" s="1"/>
      <c r="F20" s="5" t="s">
        <v>16</v>
      </c>
      <c r="G20" s="5">
        <f>SUM(G6:G17)</f>
        <v>440094</v>
      </c>
      <c r="K20" s="5" t="s">
        <v>16</v>
      </c>
      <c r="L20" s="5">
        <f>SUM(L6:L17)</f>
        <v>3094</v>
      </c>
      <c r="M20" s="1"/>
      <c r="P20" s="5" t="s">
        <v>16</v>
      </c>
      <c r="Q20" s="5">
        <f>SUM(Q6:Q17)</f>
        <v>13676</v>
      </c>
      <c r="R20" s="2"/>
      <c r="S20" s="1"/>
    </row>
    <row r="22" spans="2:19" x14ac:dyDescent="0.25">
      <c r="D22" s="1"/>
      <c r="E22" s="1"/>
      <c r="F22" s="1"/>
      <c r="G22" s="1"/>
      <c r="P22" s="1"/>
      <c r="Q22" s="1"/>
      <c r="R22" s="1"/>
      <c r="S22" s="1"/>
    </row>
    <row r="23" spans="2:19" x14ac:dyDescent="0.25">
      <c r="B23" s="1"/>
      <c r="C23" s="1"/>
      <c r="D23" s="1"/>
      <c r="E23" s="1"/>
      <c r="F23" s="1"/>
      <c r="G23" s="1"/>
    </row>
    <row r="28" spans="2:19" x14ac:dyDescent="0.25">
      <c r="K28" s="1" t="s">
        <v>52</v>
      </c>
    </row>
  </sheetData>
  <mergeCells count="4">
    <mergeCell ref="B5:C5"/>
    <mergeCell ref="F5:G5"/>
    <mergeCell ref="K5:L5"/>
    <mergeCell ref="P5:Q5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FD35"/>
  <sheetViews>
    <sheetView topLeftCell="A4" workbookViewId="0">
      <selection activeCell="T10" sqref="T10"/>
    </sheetView>
  </sheetViews>
  <sheetFormatPr defaultRowHeight="15" x14ac:dyDescent="0.25"/>
  <cols>
    <col min="2" max="2" width="19.140625" customWidth="1"/>
  </cols>
  <sheetData>
    <row r="3" spans="2:15 16384:1638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 16384:16384" x14ac:dyDescent="0.25">
      <c r="B4" s="23" t="s">
        <v>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XFD4">
        <f>SUM(C4:XFC4)</f>
        <v>0</v>
      </c>
    </row>
    <row r="5" spans="2:15 16384:16384" x14ac:dyDescent="0.25">
      <c r="B5" s="11"/>
      <c r="C5" s="12" t="s">
        <v>23</v>
      </c>
      <c r="D5" s="12" t="s">
        <v>24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16</v>
      </c>
    </row>
    <row r="6" spans="2:15 16384:16384" x14ac:dyDescent="0.25">
      <c r="B6" s="12" t="s">
        <v>30</v>
      </c>
      <c r="C6" s="13">
        <v>40732</v>
      </c>
      <c r="D6" s="13">
        <v>29066</v>
      </c>
      <c r="E6" s="13">
        <v>37923</v>
      </c>
      <c r="F6" s="13">
        <v>25648</v>
      </c>
      <c r="G6" s="13">
        <v>11037</v>
      </c>
      <c r="H6" s="13">
        <v>12545</v>
      </c>
      <c r="I6" s="13">
        <v>11869</v>
      </c>
      <c r="J6" s="13">
        <v>8654</v>
      </c>
      <c r="K6" s="13">
        <v>10400</v>
      </c>
      <c r="L6" s="19">
        <v>11750</v>
      </c>
      <c r="M6" s="13"/>
      <c r="N6" s="13"/>
      <c r="O6" s="14"/>
      <c r="XFD6">
        <f>SUM(O6)</f>
        <v>0</v>
      </c>
    </row>
    <row r="7" spans="2:15 16384:16384" x14ac:dyDescent="0.25">
      <c r="B7" s="12" t="s">
        <v>31</v>
      </c>
      <c r="C7" s="13">
        <v>3</v>
      </c>
      <c r="D7" s="13">
        <v>0</v>
      </c>
      <c r="E7" s="13">
        <v>1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/>
      <c r="N7" s="13"/>
      <c r="O7" s="14"/>
      <c r="XFD7">
        <f>SUM(C7:XFC7)</f>
        <v>4</v>
      </c>
    </row>
    <row r="8" spans="2:15 16384:16384" x14ac:dyDescent="0.25">
      <c r="B8" s="12" t="s">
        <v>32</v>
      </c>
      <c r="C8" s="13">
        <v>0</v>
      </c>
      <c r="D8" s="13">
        <v>0</v>
      </c>
      <c r="E8" s="13">
        <v>0</v>
      </c>
      <c r="F8" s="13">
        <v>1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/>
      <c r="N8" s="13"/>
      <c r="O8" s="14"/>
      <c r="XFD8">
        <f>SUM(C8:XFC8)</f>
        <v>2</v>
      </c>
    </row>
    <row r="9" spans="2:15 16384:16384" x14ac:dyDescent="0.25">
      <c r="B9" s="12" t="s">
        <v>33</v>
      </c>
      <c r="C9" s="13">
        <v>10740</v>
      </c>
      <c r="D9" s="13">
        <v>9791</v>
      </c>
      <c r="E9" s="13">
        <v>11337</v>
      </c>
      <c r="F9" s="13">
        <v>4372</v>
      </c>
      <c r="G9" s="13">
        <v>610</v>
      </c>
      <c r="H9" s="13">
        <v>386</v>
      </c>
      <c r="I9" s="13">
        <v>350</v>
      </c>
      <c r="J9" s="13">
        <v>517</v>
      </c>
      <c r="K9" s="13">
        <v>770</v>
      </c>
      <c r="L9" s="13">
        <v>1372</v>
      </c>
      <c r="M9" s="13"/>
      <c r="N9" s="13"/>
      <c r="O9" s="14"/>
      <c r="XFD9">
        <f t="shared" ref="XFD9:XFD25" si="0">SUM(O9)</f>
        <v>0</v>
      </c>
    </row>
    <row r="10" spans="2:15 16384:16384" x14ac:dyDescent="0.25">
      <c r="B10" s="12" t="s">
        <v>34</v>
      </c>
      <c r="C10" s="13">
        <v>17421</v>
      </c>
      <c r="D10" s="13">
        <v>16007</v>
      </c>
      <c r="E10" s="13">
        <v>14875</v>
      </c>
      <c r="F10" s="13">
        <v>7200</v>
      </c>
      <c r="G10" s="13">
        <v>385</v>
      </c>
      <c r="H10" s="13">
        <v>150</v>
      </c>
      <c r="I10" s="13">
        <v>191</v>
      </c>
      <c r="J10" s="13">
        <v>229</v>
      </c>
      <c r="K10" s="13">
        <v>640</v>
      </c>
      <c r="L10" s="13">
        <v>2948</v>
      </c>
      <c r="M10" s="13"/>
      <c r="N10" s="13"/>
      <c r="O10" s="14"/>
      <c r="XFD10">
        <f t="shared" si="0"/>
        <v>0</v>
      </c>
    </row>
    <row r="11" spans="2:15 16384:16384" x14ac:dyDescent="0.25">
      <c r="B11" s="12" t="s">
        <v>35</v>
      </c>
      <c r="C11" s="13">
        <v>9275</v>
      </c>
      <c r="D11" s="13">
        <v>7253</v>
      </c>
      <c r="E11" s="13">
        <v>6725</v>
      </c>
      <c r="F11" s="13">
        <v>1685</v>
      </c>
      <c r="G11" s="13">
        <v>122</v>
      </c>
      <c r="H11" s="13">
        <v>43</v>
      </c>
      <c r="I11" s="13">
        <v>21</v>
      </c>
      <c r="J11" s="13">
        <v>88</v>
      </c>
      <c r="K11" s="13">
        <v>455</v>
      </c>
      <c r="L11" s="13">
        <v>201</v>
      </c>
      <c r="M11" s="13"/>
      <c r="N11" s="13"/>
      <c r="O11" s="14"/>
      <c r="XFD11">
        <f t="shared" si="0"/>
        <v>0</v>
      </c>
    </row>
    <row r="12" spans="2:15 16384:16384" x14ac:dyDescent="0.25">
      <c r="B12" s="12" t="s">
        <v>36</v>
      </c>
      <c r="C12" s="13">
        <v>718</v>
      </c>
      <c r="D12" s="13">
        <v>683</v>
      </c>
      <c r="E12" s="13">
        <v>772</v>
      </c>
      <c r="F12" s="13">
        <v>428</v>
      </c>
      <c r="G12" s="13">
        <v>14</v>
      </c>
      <c r="H12" s="13">
        <v>6</v>
      </c>
      <c r="I12" s="13">
        <v>1</v>
      </c>
      <c r="J12" s="13">
        <v>13</v>
      </c>
      <c r="K12" s="13">
        <v>330</v>
      </c>
      <c r="L12" s="13">
        <v>34</v>
      </c>
      <c r="M12" s="13"/>
      <c r="N12" s="13"/>
      <c r="O12" s="14"/>
      <c r="XFD12">
        <f t="shared" si="0"/>
        <v>0</v>
      </c>
    </row>
    <row r="13" spans="2:15 16384:16384" x14ac:dyDescent="0.25">
      <c r="B13" s="12" t="s">
        <v>37</v>
      </c>
      <c r="C13" s="13">
        <v>7352</v>
      </c>
      <c r="D13" s="13">
        <v>5098</v>
      </c>
      <c r="E13" s="13">
        <v>5464</v>
      </c>
      <c r="F13" s="13">
        <v>1765</v>
      </c>
      <c r="G13" s="13">
        <v>48</v>
      </c>
      <c r="H13" s="13">
        <v>72</v>
      </c>
      <c r="I13" s="13">
        <v>75</v>
      </c>
      <c r="J13" s="13">
        <v>212</v>
      </c>
      <c r="K13" s="13">
        <v>273</v>
      </c>
      <c r="L13" s="13">
        <v>74</v>
      </c>
      <c r="M13" s="13"/>
      <c r="N13" s="13"/>
      <c r="O13" s="14"/>
      <c r="XFD13">
        <f t="shared" si="0"/>
        <v>0</v>
      </c>
    </row>
    <row r="14" spans="2:15 16384:16384" x14ac:dyDescent="0.25">
      <c r="B14" s="12" t="s">
        <v>38</v>
      </c>
      <c r="C14" s="13">
        <v>18385</v>
      </c>
      <c r="D14" s="13">
        <v>17882</v>
      </c>
      <c r="E14" s="13">
        <v>16436</v>
      </c>
      <c r="F14" s="13">
        <v>5172</v>
      </c>
      <c r="G14" s="13">
        <v>25</v>
      </c>
      <c r="H14" s="13">
        <v>8</v>
      </c>
      <c r="I14" s="13">
        <v>110</v>
      </c>
      <c r="J14" s="13">
        <v>134</v>
      </c>
      <c r="K14" s="13">
        <v>266</v>
      </c>
      <c r="L14" s="13">
        <v>39</v>
      </c>
      <c r="M14" s="13"/>
      <c r="N14" s="13"/>
      <c r="O14" s="14"/>
      <c r="XFD14">
        <f t="shared" si="0"/>
        <v>0</v>
      </c>
    </row>
    <row r="15" spans="2:15 16384:16384" x14ac:dyDescent="0.25">
      <c r="B15" s="12" t="s">
        <v>39</v>
      </c>
      <c r="C15" s="13">
        <v>4618</v>
      </c>
      <c r="D15" s="13">
        <v>3783</v>
      </c>
      <c r="E15" s="13">
        <v>3658</v>
      </c>
      <c r="F15" s="13">
        <v>2519</v>
      </c>
      <c r="G15" s="13">
        <v>211</v>
      </c>
      <c r="H15" s="13">
        <v>176</v>
      </c>
      <c r="I15" s="13">
        <v>281</v>
      </c>
      <c r="J15" s="13">
        <v>255</v>
      </c>
      <c r="K15" s="13">
        <v>630</v>
      </c>
      <c r="L15" s="13">
        <v>404</v>
      </c>
      <c r="M15" s="13"/>
      <c r="N15" s="13"/>
      <c r="O15" s="14"/>
      <c r="XFD15">
        <f t="shared" si="0"/>
        <v>0</v>
      </c>
    </row>
    <row r="16" spans="2:15 16384:16384" x14ac:dyDescent="0.25">
      <c r="B16" s="12" t="s">
        <v>40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/>
      <c r="N16" s="13"/>
      <c r="O16" s="14"/>
      <c r="XFD16">
        <f t="shared" si="0"/>
        <v>0</v>
      </c>
    </row>
    <row r="17" spans="2:15 16384:16384" x14ac:dyDescent="0.25">
      <c r="B17" s="12" t="s">
        <v>41</v>
      </c>
      <c r="C17" s="13">
        <v>19</v>
      </c>
      <c r="D17" s="13">
        <v>9</v>
      </c>
      <c r="E17" s="13">
        <v>21</v>
      </c>
      <c r="F17" s="13">
        <v>15</v>
      </c>
      <c r="G17" s="13">
        <v>7</v>
      </c>
      <c r="H17" s="13">
        <v>11</v>
      </c>
      <c r="I17" s="13">
        <v>15</v>
      </c>
      <c r="J17" s="13">
        <v>32</v>
      </c>
      <c r="K17" s="13">
        <v>12</v>
      </c>
      <c r="L17" s="13">
        <v>14</v>
      </c>
      <c r="M17" s="13"/>
      <c r="N17" s="13"/>
      <c r="O17" s="14"/>
      <c r="XFD17">
        <f t="shared" si="0"/>
        <v>0</v>
      </c>
    </row>
    <row r="18" spans="2:15 16384:16384" x14ac:dyDescent="0.25">
      <c r="B18" s="12" t="s">
        <v>42</v>
      </c>
      <c r="C18" s="13">
        <v>27</v>
      </c>
      <c r="D18" s="13">
        <v>10</v>
      </c>
      <c r="E18" s="13">
        <v>63</v>
      </c>
      <c r="F18" s="13">
        <v>24</v>
      </c>
      <c r="G18" s="13">
        <v>11</v>
      </c>
      <c r="H18" s="13">
        <v>5</v>
      </c>
      <c r="I18" s="13">
        <v>17</v>
      </c>
      <c r="J18" s="13">
        <v>47</v>
      </c>
      <c r="K18" s="13">
        <v>15</v>
      </c>
      <c r="L18" s="13">
        <v>13</v>
      </c>
      <c r="M18" s="13"/>
      <c r="N18" s="13"/>
      <c r="O18" s="14"/>
      <c r="XFD18">
        <f t="shared" si="0"/>
        <v>0</v>
      </c>
    </row>
    <row r="19" spans="2:15 16384:16384" x14ac:dyDescent="0.25">
      <c r="B19" s="12" t="s">
        <v>43</v>
      </c>
      <c r="C19" s="13">
        <v>34</v>
      </c>
      <c r="D19" s="13">
        <v>50</v>
      </c>
      <c r="E19" s="13">
        <v>60</v>
      </c>
      <c r="F19" s="13">
        <v>140</v>
      </c>
      <c r="G19" s="13">
        <v>4</v>
      </c>
      <c r="H19" s="13">
        <v>1</v>
      </c>
      <c r="I19" s="13">
        <v>0</v>
      </c>
      <c r="J19" s="13">
        <v>6</v>
      </c>
      <c r="K19" s="13">
        <v>0</v>
      </c>
      <c r="L19" s="13">
        <v>7</v>
      </c>
      <c r="M19" s="13"/>
      <c r="N19" s="13"/>
      <c r="O19" s="14"/>
      <c r="XFD19">
        <f t="shared" si="0"/>
        <v>0</v>
      </c>
    </row>
    <row r="20" spans="2:15 16384:16384" x14ac:dyDescent="0.25">
      <c r="B20" s="12" t="s">
        <v>44</v>
      </c>
      <c r="C20" s="13">
        <v>1</v>
      </c>
      <c r="D20" s="13">
        <v>2</v>
      </c>
      <c r="E20" s="13">
        <v>13</v>
      </c>
      <c r="F20" s="13">
        <v>11</v>
      </c>
      <c r="G20" s="13">
        <v>5</v>
      </c>
      <c r="H20" s="13">
        <v>2</v>
      </c>
      <c r="I20" s="13">
        <v>3</v>
      </c>
      <c r="J20" s="13">
        <v>5</v>
      </c>
      <c r="K20" s="13">
        <v>1</v>
      </c>
      <c r="L20" s="13">
        <v>5</v>
      </c>
      <c r="M20" s="13"/>
      <c r="N20" s="13"/>
      <c r="O20" s="14"/>
      <c r="XFD20">
        <f t="shared" si="0"/>
        <v>0</v>
      </c>
    </row>
    <row r="21" spans="2:15 16384:16384" x14ac:dyDescent="0.25">
      <c r="B21" s="12" t="s">
        <v>45</v>
      </c>
      <c r="C21" s="13">
        <v>1490</v>
      </c>
      <c r="D21" s="13">
        <v>599</v>
      </c>
      <c r="E21" s="13">
        <v>852</v>
      </c>
      <c r="F21" s="13">
        <v>808</v>
      </c>
      <c r="G21" s="13">
        <v>134</v>
      </c>
      <c r="H21" s="13">
        <v>170</v>
      </c>
      <c r="I21" s="13">
        <v>324</v>
      </c>
      <c r="J21" s="13">
        <v>255</v>
      </c>
      <c r="K21" s="13">
        <v>269</v>
      </c>
      <c r="L21" s="13">
        <v>183</v>
      </c>
      <c r="M21" s="13"/>
      <c r="N21" s="13"/>
      <c r="O21" s="14"/>
      <c r="XFD21">
        <f t="shared" si="0"/>
        <v>0</v>
      </c>
    </row>
    <row r="22" spans="2:15 16384:16384" x14ac:dyDescent="0.25">
      <c r="B22" s="12" t="s">
        <v>46</v>
      </c>
      <c r="C22" s="13">
        <v>4679</v>
      </c>
      <c r="D22" s="13">
        <v>3801</v>
      </c>
      <c r="E22" s="13">
        <v>2829</v>
      </c>
      <c r="F22" s="13">
        <v>435</v>
      </c>
      <c r="G22" s="13">
        <v>193</v>
      </c>
      <c r="H22" s="13">
        <v>142</v>
      </c>
      <c r="I22" s="13">
        <v>209</v>
      </c>
      <c r="J22" s="13">
        <v>172</v>
      </c>
      <c r="K22" s="13">
        <v>228</v>
      </c>
      <c r="L22" s="13">
        <v>164</v>
      </c>
      <c r="M22" s="13"/>
      <c r="N22" s="13"/>
      <c r="O22" s="14"/>
      <c r="XFD22">
        <f t="shared" si="0"/>
        <v>0</v>
      </c>
    </row>
    <row r="23" spans="2:15 16384:16384" x14ac:dyDescent="0.25">
      <c r="B23" s="12" t="s">
        <v>47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/>
      <c r="N23" s="13"/>
      <c r="O23" s="14" t="s">
        <v>59</v>
      </c>
      <c r="XFD23">
        <f t="shared" si="0"/>
        <v>0</v>
      </c>
    </row>
    <row r="24" spans="2:15 16384:16384" x14ac:dyDescent="0.25">
      <c r="B24" s="12" t="s">
        <v>48</v>
      </c>
      <c r="C24" s="13">
        <v>2674</v>
      </c>
      <c r="D24" s="13">
        <v>1422</v>
      </c>
      <c r="E24" s="13">
        <v>1850</v>
      </c>
      <c r="F24" s="13">
        <v>1628</v>
      </c>
      <c r="G24" s="13">
        <v>379</v>
      </c>
      <c r="H24" s="13">
        <v>255</v>
      </c>
      <c r="I24" s="13">
        <v>253</v>
      </c>
      <c r="J24" s="13">
        <v>217</v>
      </c>
      <c r="K24" s="13">
        <v>369</v>
      </c>
      <c r="L24" s="13">
        <v>795</v>
      </c>
      <c r="M24" s="13"/>
      <c r="N24" s="13"/>
      <c r="O24" s="14"/>
      <c r="XFD24">
        <f t="shared" si="0"/>
        <v>0</v>
      </c>
    </row>
    <row r="25" spans="2:15 16384:16384" x14ac:dyDescent="0.25">
      <c r="B25" s="12" t="s">
        <v>16</v>
      </c>
      <c r="C25" s="12">
        <f t="shared" ref="C25:H25" si="1">SUM(C6:C24)</f>
        <v>118168</v>
      </c>
      <c r="D25" s="12">
        <f t="shared" si="1"/>
        <v>95456</v>
      </c>
      <c r="E25" s="12">
        <f t="shared" si="1"/>
        <v>102879</v>
      </c>
      <c r="F25" s="12">
        <f t="shared" si="1"/>
        <v>51852</v>
      </c>
      <c r="G25" s="12">
        <f t="shared" si="1"/>
        <v>13186</v>
      </c>
      <c r="H25" s="12">
        <f t="shared" si="1"/>
        <v>13972</v>
      </c>
      <c r="I25" s="12">
        <f>SUM(I6:I24)</f>
        <v>13719</v>
      </c>
      <c r="J25" s="12">
        <v>10836</v>
      </c>
      <c r="K25" s="12">
        <v>14658</v>
      </c>
      <c r="L25" s="12">
        <f>SUM(L6:L24)</f>
        <v>18003</v>
      </c>
      <c r="M25" s="12"/>
      <c r="N25" s="12"/>
      <c r="O25" s="12"/>
      <c r="XFD25">
        <f t="shared" si="0"/>
        <v>0</v>
      </c>
    </row>
    <row r="26" spans="2:15 16384:1638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 16384:16384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 16384:1638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 16384:16384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 16384:16384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 16384:1638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 16384:16384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mergeCells count="1">
    <mergeCell ref="B4:O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CRUISE AND YACHT % 2015</vt:lpstr>
      <vt:lpstr>MONTHLY CRUISE PASS 2015</vt:lpstr>
      <vt:lpstr>MONTHLY SEA ARRIVAL BY SEA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Lornel Mack</cp:lastModifiedBy>
  <dcterms:created xsi:type="dcterms:W3CDTF">2015-01-27T15:25:15Z</dcterms:created>
  <dcterms:modified xsi:type="dcterms:W3CDTF">2015-11-06T14:33:51Z</dcterms:modified>
</cp:coreProperties>
</file>